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Бюдж 21\Ежеквартально по ст.44 Устава_2021_год_\"/>
    </mc:Choice>
  </mc:AlternateContent>
  <xr:revisionPtr revIDLastSave="0" documentId="13_ncr:1_{5D6901D2-979E-45CD-9F0B-AD8A3F6C043F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а 9 месяцев" sheetId="3" r:id="rId1"/>
  </sheets>
  <definedNames>
    <definedName name="Z_1CA9F3D3_053A_4BF9_A6AB_0903928EF026_.wvu.Cols" localSheetId="0" hidden="1">'за 9 месяцев'!#REF!,'за 9 месяцев'!#REF!</definedName>
    <definedName name="Z_1CA9F3D3_053A_4BF9_A6AB_0903928EF026_.wvu.PrintArea" localSheetId="0" hidden="1">'за 9 месяцев'!$A$4:$C$24</definedName>
    <definedName name="Z_26E97D69_A3A4_46DF_A379_AAD953FEED94_.wvu.Cols" localSheetId="0" hidden="1">'за 9 месяцев'!#REF!,'за 9 месяцев'!#REF!</definedName>
    <definedName name="Z_26E97D69_A3A4_46DF_A379_AAD953FEED94_.wvu.PrintArea" localSheetId="0" hidden="1">'за 9 месяцев'!$A$1:$C$27</definedName>
    <definedName name="Z_286930F7_9EA1_473A_A05D_C573B03650B0_.wvu.PrintArea" localSheetId="0" hidden="1">'за 9 месяцев'!$A$1:$C$27</definedName>
    <definedName name="Z_42D2F8D5_1E83_4122_BFBC_C7AF1C387109_.wvu.PrintArea" localSheetId="0" hidden="1">'за 9 месяцев'!$A$1:$C$27</definedName>
    <definedName name="Z_51FF0C04_B6C0_495F_B21E_1FECF7959104_.wvu.PrintArea" localSheetId="0" hidden="1">'за 9 месяцев'!$A$1:$C$27</definedName>
    <definedName name="Z_559C7217_2229_49EC_B688_F6199913249A_.wvu.PrintArea" localSheetId="0" hidden="1">'за 9 месяцев'!$A$4:$C$24</definedName>
    <definedName name="Z_6C5E7887_30E5_49D2_9E36_7BA87DD818AB_.wvu.Cols" localSheetId="0" hidden="1">'за 9 месяцев'!#REF!</definedName>
    <definedName name="Z_6C5E7887_30E5_49D2_9E36_7BA87DD818AB_.wvu.PrintArea" localSheetId="0" hidden="1">'за 9 месяцев'!$A$1:$C$27</definedName>
    <definedName name="Z_7017B4DF_A811_450E_A829_C45CC005DC69_.wvu.Cols" localSheetId="0" hidden="1">'за 9 месяцев'!#REF!,'за 9 месяцев'!#REF!</definedName>
    <definedName name="Z_7017B4DF_A811_450E_A829_C45CC005DC69_.wvu.PrintArea" localSheetId="0" hidden="1">'за 9 месяцев'!$A$1:$C$27</definedName>
    <definedName name="Z_71EDF761_83DD_401A_A7AD_D5AFC3F013E9_.wvu.Cols" localSheetId="0" hidden="1">'за 9 месяцев'!#REF!,'за 9 месяцев'!#REF!</definedName>
    <definedName name="Z_71EDF761_83DD_401A_A7AD_D5AFC3F013E9_.wvu.PrintArea" localSheetId="0" hidden="1">'за 9 месяцев'!$A$4:$C$24</definedName>
    <definedName name="Z_77AF59F7_D64B_437A_9F79_176D7B884FDD_.wvu.PrintArea" localSheetId="0" hidden="1">'за 9 месяцев'!$A$1:$C$27</definedName>
    <definedName name="Z_8256E702_5D06_4C47_AA90_06517D2DD52F_.wvu.Cols" localSheetId="0" hidden="1">'за 9 месяцев'!#REF!,'за 9 месяцев'!#REF!</definedName>
    <definedName name="Z_8256E702_5D06_4C47_AA90_06517D2DD52F_.wvu.PrintArea" localSheetId="0" hidden="1">'за 9 месяцев'!$A$4:$C$24</definedName>
    <definedName name="Z_9695AF1D_0B25_44E3_8596_0A366DD58001_.wvu.Cols" localSheetId="0" hidden="1">'за 9 месяцев'!#REF!,'за 9 месяцев'!#REF!</definedName>
    <definedName name="Z_9695AF1D_0B25_44E3_8596_0A366DD58001_.wvu.PrintArea" localSheetId="0" hidden="1">'за 9 месяцев'!$A$4:$C$24</definedName>
    <definedName name="Z_978D0F3F_084F_4ADA_9DB4_078064E0A13D_.wvu.PrintArea" localSheetId="0" hidden="1">'за 9 месяцев'!$A$1:$C$27</definedName>
    <definedName name="Z_A338545E_3855_498C_B82A_4CDDAB087977_.wvu.PrintArea" localSheetId="0" hidden="1">'за 9 месяцев'!$A$4:$C$24</definedName>
    <definedName name="Z_D490B861_F494_493C_8C23_A7AAEA4F0C98_.wvu.PrintArea" localSheetId="0" hidden="1">'за 9 месяцев'!$A$1:$C$27</definedName>
    <definedName name="Z_D4F51A11_B42B_4D52_A6D4_E8883919A77E_.wvu.Cols" localSheetId="0" hidden="1">'за 9 месяцев'!#REF!,'за 9 месяцев'!#REF!</definedName>
    <definedName name="Z_D4F51A11_B42B_4D52_A6D4_E8883919A77E_.wvu.PrintArea" localSheetId="0" hidden="1">'за 9 месяцев'!$A$4:$C$24</definedName>
    <definedName name="Z_F60FC09A_2DEB_4E2D_B74C_8179B4E5054A_.wvu.Cols" localSheetId="0" hidden="1">'за 9 месяцев'!#REF!</definedName>
    <definedName name="Z_F60FC09A_2DEB_4E2D_B74C_8179B4E5054A_.wvu.PrintArea" localSheetId="0" hidden="1">'за 9 месяцев'!$A$1:$C$27</definedName>
    <definedName name="_xlnm.Print_Area" localSheetId="0">'за 9 месяцев'!$A:$C</definedName>
  </definedNames>
  <calcPr calcId="191029" iterate="1"/>
  <customWorkbookViews>
    <customWorkbookView name="Горшенко Алена Олеговна - Личное представление" guid="{559C7217-2229-49EC-B688-F6199913249A}" mergeInterval="0" personalView="1" maximized="1" windowWidth="1916" windowHeight="749" activeSheetId="1"/>
    <customWorkbookView name="Шульц Екатерина Викторовна - Личное представление" guid="{F60FC09A-2DEB-4E2D-B74C-8179B4E5054A}" mergeInterval="0" personalView="1" maximized="1" xWindow="-8" yWindow="-8" windowWidth="1936" windowHeight="1056" activeSheetId="4"/>
    <customWorkbookView name="Шадрина Виктория Владеевна - Личное представление" guid="{6C5E7887-30E5-49D2-9E36-7BA87DD818AB}" mergeInterval="0" personalView="1" maximized="1" windowWidth="1888" windowHeight="821" activeSheetId="4"/>
    <customWorkbookView name="KozlovskayaAE - Личное представление" guid="{8256E702-5D06-4C47-AA90-06517D2DD52F}" mergeInterval="0" personalView="1" maximized="1" xWindow="1" yWindow="1" windowWidth="1280" windowHeight="805" activeSheetId="3"/>
    <customWorkbookView name="BaevaVM - Личное представление" guid="{D4F51A11-B42B-4D52-A6D4-E8883919A77E}" mergeInterval="0" personalView="1" maximized="1" xWindow="1" yWindow="1" windowWidth="1280" windowHeight="794" activeSheetId="2"/>
    <customWorkbookView name="ShadrinaVV - Личное представление" guid="{7017B4DF-A811-450E-A829-C45CC005DC69}" mergeInterval="0" personalView="1" maximized="1" xWindow="1" yWindow="1" windowWidth="1280" windowHeight="804" activeSheetId="3"/>
    <customWorkbookView name="DanilovaTP - Личное представление" guid="{9695AF1D-0B25-44E3-8596-0A366DD58001}" mergeInterval="0" personalView="1" maximized="1" xWindow="1" yWindow="1" windowWidth="1152" windowHeight="643" activeSheetId="3"/>
    <customWorkbookView name="FedorovaAM - Личное представление" guid="{71EDF761-83DD-401A-A7AD-D5AFC3F013E9}" mergeInterval="0" personalView="1" maximized="1" xWindow="1" yWindow="1" windowWidth="1280" windowHeight="773" activeSheetId="4"/>
    <customWorkbookView name="ShulcEV - Личное представление" guid="{1CA9F3D3-053A-4BF9-A6AB-0903928EF026}" mergeInterval="0" personalView="1" maximized="1" xWindow="1" yWindow="1" windowWidth="1276" windowHeight="799" activeSheetId="4"/>
    <customWorkbookView name=" Нестеренко ЮА - Личное представление" guid="{26E97D69-A3A4-46DF-A379-AAD953FEED94}" mergeInterval="0" personalView="1" maximized="1" xWindow="1" yWindow="1" windowWidth="1280" windowHeight="762" activeSheetId="4"/>
    <customWorkbookView name="Вандрей Сергей Александрович - Личное представление" guid="{A338545E-3855-498C-B82A-4CDDAB087977}" mergeInterval="0" personalView="1" maximized="1" xWindow="-8" yWindow="-8" windowWidth="1936" windowHeight="1066" activeSheetId="4"/>
  </customWorkbookViews>
</workbook>
</file>

<file path=xl/calcChain.xml><?xml version="1.0" encoding="utf-8"?>
<calcChain xmlns="http://schemas.openxmlformats.org/spreadsheetml/2006/main">
  <c r="C20" i="3" l="1"/>
  <c r="B20" i="3" l="1"/>
  <c r="C28" i="3" l="1"/>
  <c r="C25" i="3"/>
  <c r="C21" i="3"/>
  <c r="C22" i="3" l="1"/>
  <c r="C18" i="3" l="1"/>
  <c r="B22" i="3"/>
  <c r="B18" i="3" l="1"/>
  <c r="C19" i="3" l="1"/>
  <c r="C16" i="3" s="1"/>
  <c r="B19" i="3"/>
  <c r="B1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Горшенко Алена Олеговна</author>
  </authors>
  <commentList>
    <comment ref="C14" authorId="0" shapeId="0" xr:uid="{00000000-0006-0000-0200-000001000000}">
      <text>
        <r>
          <rPr>
            <sz val="12"/>
            <color indexed="81"/>
            <rFont val="Tahoma"/>
            <family val="2"/>
            <charset val="204"/>
          </rPr>
          <t>Касса КВР 111 и 119 (бюджет + ПД)</t>
        </r>
      </text>
    </comment>
    <comment ref="B18" authorId="0" shapeId="0" xr:uid="{00000000-0006-0000-0200-000002000000}">
      <text>
        <r>
          <rPr>
            <sz val="11"/>
            <color indexed="81"/>
            <rFont val="Tahoma"/>
            <family val="2"/>
            <charset val="204"/>
          </rPr>
          <t>Весь аппарат без учета Главы</t>
        </r>
      </text>
    </comment>
    <comment ref="C18" authorId="0" shapeId="0" xr:uid="{00000000-0006-0000-0200-000003000000}">
      <text>
        <r>
          <rPr>
            <sz val="11"/>
            <color indexed="81"/>
            <rFont val="Tahoma"/>
            <family val="2"/>
            <charset val="204"/>
          </rPr>
          <t>КВР 121 полностью (211+266), КВР 129 только в части 213
(без учета Главы)</t>
        </r>
      </text>
    </comment>
  </commentList>
</comments>
</file>

<file path=xl/sharedStrings.xml><?xml version="1.0" encoding="utf-8"?>
<sst xmlns="http://schemas.openxmlformats.org/spreadsheetml/2006/main" count="29" uniqueCount="29">
  <si>
    <t>Приложение к письму</t>
  </si>
  <si>
    <t>СВЕДЕНИЯ</t>
  </si>
  <si>
    <t xml:space="preserve">о ходе исполнения бюджета Нижневартовского района </t>
  </si>
  <si>
    <t xml:space="preserve">Исполнение бюджета Нижневартовского района составляет: </t>
  </si>
  <si>
    <t xml:space="preserve">Наименование </t>
  </si>
  <si>
    <t>ВСЕГО</t>
  </si>
  <si>
    <t>2</t>
  </si>
  <si>
    <t>Всего</t>
  </si>
  <si>
    <t>в том числе</t>
  </si>
  <si>
    <t>2. Муниципальные учреждения района</t>
  </si>
  <si>
    <t xml:space="preserve"> </t>
  </si>
  <si>
    <t>О численности муниципальных служащих органов местного самоуправления, работников муниципальных учреждений района и фактических затратах на денежное содержание (оплату труда, начисления на выплаты по оплате труда)</t>
  </si>
  <si>
    <t xml:space="preserve">Среднесписочная численность </t>
  </si>
  <si>
    <t xml:space="preserve">2.2. Учреждения культуры, кинематографии </t>
  </si>
  <si>
    <t>2.1. Учреждения образования, молодежной политики</t>
  </si>
  <si>
    <t>1. Органы местного самоуправления</t>
  </si>
  <si>
    <t>от  __________ №  _________</t>
  </si>
  <si>
    <t xml:space="preserve"> Сумма (тыс. руб.)</t>
  </si>
  <si>
    <t>2.3. Учреждения средств массовой информации</t>
  </si>
  <si>
    <t>2.4. Учреждения капитального строительства и ремонта</t>
  </si>
  <si>
    <t>2.5. Учреждения по материально-техническому обеспечению деятельности органов местного самоуправления</t>
  </si>
  <si>
    <t>2.6. Учреждения по хозяйственному обеспечению муниципальных учреждений Нижневартовского района</t>
  </si>
  <si>
    <t>2.7. Учреждения по делам гражданской обороны и чрезвычайным ситуациям</t>
  </si>
  <si>
    <t>2.8. Учреждения по имущественным и земельным ресурсам</t>
  </si>
  <si>
    <t xml:space="preserve"> за 9 месяцев 2021 года</t>
  </si>
  <si>
    <t>2.9. Учреждения физической культуры и спорта</t>
  </si>
  <si>
    <t>по доходам - 3 796,7 млн. рублей.</t>
  </si>
  <si>
    <t>по расходам - 3 407,6 млн. рублей.</t>
  </si>
  <si>
    <t>Профицит бюджета составляет: 389,1 млн.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</si>
</sst>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3" fontId="1" fillId="2" borderId="0" xfId="0" applyNumberFormat="1" applyFont="1" applyFill="1"/>
    <xf numFmtId="4" fontId="1" fillId="2" borderId="0" xfId="0" applyNumberFormat="1" applyFont="1" applyFill="1"/>
    <xf numFmtId="0" fontId="2" fillId="0" borderId="0" xfId="0" applyFont="1" applyFill="1"/>
    <xf numFmtId="3" fontId="2" fillId="2" borderId="0" xfId="0" applyNumberFormat="1" applyFont="1" applyFill="1"/>
    <xf numFmtId="0" fontId="3" fillId="2" borderId="0" xfId="0" applyFont="1" applyFill="1"/>
    <xf numFmtId="4" fontId="6" fillId="0" borderId="0" xfId="0" applyNumberFormat="1" applyFont="1" applyFill="1" applyAlignment="1">
      <alignment horizontal="right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0" fontId="5" fillId="2" borderId="0" xfId="0" applyFont="1" applyFill="1"/>
    <xf numFmtId="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4" fontId="10" fillId="2" borderId="0" xfId="0" applyNumberFormat="1" applyFont="1" applyFill="1" applyAlignment="1">
      <alignment horizontal="right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7" fillId="2" borderId="5" xfId="0" applyFont="1" applyFill="1" applyBorder="1"/>
    <xf numFmtId="0" fontId="8" fillId="2" borderId="5" xfId="0" applyFont="1" applyFill="1" applyBorder="1"/>
    <xf numFmtId="3" fontId="9" fillId="2" borderId="5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top" wrapText="1"/>
    </xf>
    <xf numFmtId="164" fontId="7" fillId="0" borderId="5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wrapText="1"/>
    </xf>
    <xf numFmtId="3" fontId="8" fillId="0" borderId="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164" fontId="8" fillId="0" borderId="5" xfId="0" applyNumberFormat="1" applyFont="1" applyFill="1" applyBorder="1" applyAlignment="1">
      <alignment horizontal="center" wrapText="1"/>
    </xf>
    <xf numFmtId="3" fontId="8" fillId="0" borderId="5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1"/>
  <sheetViews>
    <sheetView tabSelected="1" zoomScale="70" zoomScaleNormal="70" workbookViewId="0">
      <selection activeCell="A23" sqref="A23"/>
    </sheetView>
  </sheetViews>
  <sheetFormatPr defaultColWidth="8.85546875" defaultRowHeight="12.75" x14ac:dyDescent="0.2"/>
  <cols>
    <col min="1" max="1" width="74.28515625" style="1" customWidth="1"/>
    <col min="2" max="2" width="26.28515625" style="1" customWidth="1"/>
    <col min="3" max="3" width="23.85546875" style="1" customWidth="1"/>
    <col min="4" max="16384" width="8.85546875" style="1"/>
  </cols>
  <sheetData>
    <row r="1" spans="1:3" ht="15" x14ac:dyDescent="0.25">
      <c r="A1" s="14"/>
      <c r="B1" s="14"/>
      <c r="C1" s="15" t="s">
        <v>0</v>
      </c>
    </row>
    <row r="2" spans="1:3" ht="15" x14ac:dyDescent="0.25">
      <c r="A2" s="14"/>
      <c r="B2" s="14"/>
      <c r="C2" s="8" t="s">
        <v>16</v>
      </c>
    </row>
    <row r="3" spans="1:3" x14ac:dyDescent="0.2">
      <c r="A3" s="14"/>
      <c r="B3" s="14"/>
      <c r="C3" s="14"/>
    </row>
    <row r="4" spans="1:3" ht="18.75" x14ac:dyDescent="0.3">
      <c r="A4" s="39" t="s">
        <v>1</v>
      </c>
      <c r="B4" s="39"/>
      <c r="C4" s="39"/>
    </row>
    <row r="5" spans="1:3" ht="17.45" customHeight="1" x14ac:dyDescent="0.3">
      <c r="A5" s="39" t="s">
        <v>2</v>
      </c>
      <c r="B5" s="39"/>
      <c r="C5" s="39"/>
    </row>
    <row r="6" spans="1:3" ht="17.45" customHeight="1" x14ac:dyDescent="0.3">
      <c r="A6" s="39" t="s">
        <v>24</v>
      </c>
      <c r="B6" s="39"/>
      <c r="C6" s="39"/>
    </row>
    <row r="7" spans="1:3" ht="19.899999999999999" customHeight="1" x14ac:dyDescent="0.3">
      <c r="A7" s="40" t="s">
        <v>3</v>
      </c>
      <c r="B7" s="40"/>
      <c r="C7" s="40"/>
    </row>
    <row r="8" spans="1:3" ht="22.15" customHeight="1" x14ac:dyDescent="0.3">
      <c r="A8" s="33" t="s">
        <v>26</v>
      </c>
      <c r="B8" s="7"/>
      <c r="C8" s="7"/>
    </row>
    <row r="9" spans="1:3" ht="20.45" customHeight="1" x14ac:dyDescent="0.3">
      <c r="A9" s="30" t="s">
        <v>27</v>
      </c>
      <c r="B9" s="7"/>
      <c r="C9" s="7"/>
    </row>
    <row r="10" spans="1:3" ht="18.75" x14ac:dyDescent="0.3">
      <c r="A10" s="33" t="s">
        <v>28</v>
      </c>
      <c r="B10" s="7"/>
      <c r="C10" s="7"/>
    </row>
    <row r="11" spans="1:3" ht="81.75" customHeight="1" x14ac:dyDescent="0.2">
      <c r="A11" s="34" t="s">
        <v>11</v>
      </c>
      <c r="B11" s="34"/>
      <c r="C11" s="34"/>
    </row>
    <row r="12" spans="1:3" ht="17.45" customHeight="1" x14ac:dyDescent="0.25">
      <c r="A12" s="16"/>
      <c r="B12" s="17"/>
      <c r="C12" s="18"/>
    </row>
    <row r="13" spans="1:3" ht="32.450000000000003" customHeight="1" x14ac:dyDescent="0.2">
      <c r="A13" s="35" t="s">
        <v>4</v>
      </c>
      <c r="B13" s="37" t="s">
        <v>5</v>
      </c>
      <c r="C13" s="38"/>
    </row>
    <row r="14" spans="1:3" ht="67.150000000000006" customHeight="1" x14ac:dyDescent="0.2">
      <c r="A14" s="36"/>
      <c r="B14" s="9" t="s">
        <v>12</v>
      </c>
      <c r="C14" s="19" t="s">
        <v>17</v>
      </c>
    </row>
    <row r="15" spans="1:3" ht="14.25" x14ac:dyDescent="0.2">
      <c r="A15" s="20">
        <v>1</v>
      </c>
      <c r="B15" s="23" t="s">
        <v>6</v>
      </c>
      <c r="C15" s="24">
        <v>3</v>
      </c>
    </row>
    <row r="16" spans="1:3" ht="18.75" x14ac:dyDescent="0.3">
      <c r="A16" s="21" t="s">
        <v>7</v>
      </c>
      <c r="B16" s="28">
        <f>B18+B19</f>
        <v>2662.6200000000003</v>
      </c>
      <c r="C16" s="10">
        <f>C18+C19</f>
        <v>1824566.2710000002</v>
      </c>
    </row>
    <row r="17" spans="1:3" ht="18.75" x14ac:dyDescent="0.3">
      <c r="A17" s="22" t="s">
        <v>8</v>
      </c>
      <c r="B17" s="31"/>
      <c r="C17" s="32"/>
    </row>
    <row r="18" spans="1:3" s="5" customFormat="1" ht="18.75" x14ac:dyDescent="0.3">
      <c r="A18" s="13" t="s">
        <v>15</v>
      </c>
      <c r="B18" s="25">
        <f>241.3-1</f>
        <v>240.3</v>
      </c>
      <c r="C18" s="27">
        <f>303990.6+80827</f>
        <v>384817.6</v>
      </c>
    </row>
    <row r="19" spans="1:3" s="5" customFormat="1" ht="18.75" x14ac:dyDescent="0.3">
      <c r="A19" s="13" t="s">
        <v>9</v>
      </c>
      <c r="B19" s="25">
        <f>SUM(B20:B28)</f>
        <v>2422.3200000000002</v>
      </c>
      <c r="C19" s="25">
        <f>SUM(C20:C28)</f>
        <v>1439748.6710000001</v>
      </c>
    </row>
    <row r="20" spans="1:3" s="5" customFormat="1" ht="18.75" x14ac:dyDescent="0.3">
      <c r="A20" s="11" t="s">
        <v>14</v>
      </c>
      <c r="B20" s="26">
        <f>1685+133.8</f>
        <v>1818.8</v>
      </c>
      <c r="C20" s="29">
        <f>(781702.92+214131.62)+(55452.47+14455.61)</f>
        <v>1065742.6200000001</v>
      </c>
    </row>
    <row r="21" spans="1:3" s="5" customFormat="1" ht="18.75" x14ac:dyDescent="0.3">
      <c r="A21" s="11" t="s">
        <v>13</v>
      </c>
      <c r="B21" s="26">
        <v>135.72</v>
      </c>
      <c r="C21" s="29">
        <f>89714.81+25641.83</f>
        <v>115356.64</v>
      </c>
    </row>
    <row r="22" spans="1:3" s="5" customFormat="1" ht="18.75" x14ac:dyDescent="0.3">
      <c r="A22" s="11" t="s">
        <v>18</v>
      </c>
      <c r="B22" s="26">
        <f>23.5+39</f>
        <v>62.5</v>
      </c>
      <c r="C22" s="29">
        <f>12646.7+18924.131</f>
        <v>31570.831000000002</v>
      </c>
    </row>
    <row r="23" spans="1:3" s="5" customFormat="1" ht="18.75" x14ac:dyDescent="0.3">
      <c r="A23" s="11" t="s">
        <v>19</v>
      </c>
      <c r="B23" s="26">
        <v>36.299999999999997</v>
      </c>
      <c r="C23" s="29">
        <v>29553</v>
      </c>
    </row>
    <row r="24" spans="1:3" s="5" customFormat="1" ht="41.25" customHeight="1" x14ac:dyDescent="0.3">
      <c r="A24" s="11" t="s">
        <v>20</v>
      </c>
      <c r="B24" s="26">
        <v>74</v>
      </c>
      <c r="C24" s="29">
        <v>52635.6</v>
      </c>
    </row>
    <row r="25" spans="1:3" s="5" customFormat="1" ht="37.5" x14ac:dyDescent="0.3">
      <c r="A25" s="11" t="s">
        <v>21</v>
      </c>
      <c r="B25" s="26">
        <v>65</v>
      </c>
      <c r="C25" s="29">
        <f>14773.57+4124.66</f>
        <v>18898.23</v>
      </c>
    </row>
    <row r="26" spans="1:3" s="5" customFormat="1" ht="37.5" x14ac:dyDescent="0.3">
      <c r="A26" s="11" t="s">
        <v>22</v>
      </c>
      <c r="B26" s="26">
        <v>29</v>
      </c>
      <c r="C26" s="29">
        <v>23106.5</v>
      </c>
    </row>
    <row r="27" spans="1:3" s="5" customFormat="1" ht="18.75" x14ac:dyDescent="0.3">
      <c r="A27" s="11" t="s">
        <v>23</v>
      </c>
      <c r="B27" s="26">
        <v>25</v>
      </c>
      <c r="C27" s="29">
        <v>23456.2</v>
      </c>
    </row>
    <row r="28" spans="1:3" ht="18.75" x14ac:dyDescent="0.3">
      <c r="A28" s="12" t="s">
        <v>25</v>
      </c>
      <c r="B28" s="26">
        <v>176</v>
      </c>
      <c r="C28" s="29">
        <f>62272.1+17156.95</f>
        <v>79429.05</v>
      </c>
    </row>
    <row r="29" spans="1:3" ht="15" x14ac:dyDescent="0.25">
      <c r="A29" s="2"/>
      <c r="B29" s="3"/>
      <c r="C29" s="4"/>
    </row>
    <row r="30" spans="1:3" x14ac:dyDescent="0.2">
      <c r="C30" s="6"/>
    </row>
    <row r="31" spans="1:3" x14ac:dyDescent="0.2">
      <c r="C31" s="1" t="s">
        <v>10</v>
      </c>
    </row>
  </sheetData>
  <customSheetViews>
    <customSheetView guid="{559C7217-2229-49EC-B688-F6199913249A}" scale="70" fitToPage="1">
      <selection activeCell="E3" sqref="E3"/>
      <pageMargins left="0.70866141732283472" right="0.70866141732283472" top="0.74803149606299213" bottom="0.74803149606299213" header="0.31496062992125984" footer="0.31496062992125984"/>
      <pageSetup scale="89" orientation="portrait" r:id="rId1"/>
    </customSheetView>
    <customSheetView guid="{F60FC09A-2DEB-4E2D-B74C-8179B4E5054A}" scale="70" fitToPage="1" hiddenColumns="1">
      <selection activeCell="C21" sqref="C21"/>
      <pageMargins left="0.70866141732283472" right="0.70866141732283472" top="0.74803149606299213" bottom="0.74803149606299213" header="0.31496062992125984" footer="0.31496062992125984"/>
      <pageSetup scale="98" orientation="portrait" r:id="rId2"/>
    </customSheetView>
    <customSheetView guid="{6C5E7887-30E5-49D2-9E36-7BA87DD818AB}" scale="70" fitToPage="1" hiddenColumns="1">
      <selection activeCell="C21" sqref="C21"/>
      <pageMargins left="0.70866141732283472" right="0.70866141732283472" top="0.74803149606299213" bottom="0.74803149606299213" header="0.31496062992125984" footer="0.31496062992125984"/>
      <pageSetup scale="98" orientation="portrait" r:id="rId3"/>
    </customSheetView>
    <customSheetView guid="{8256E702-5D06-4C47-AA90-06517D2DD52F}" showPageBreaks="1" fitToPage="1" printArea="1" hiddenColumns="1" topLeftCell="A7">
      <selection activeCell="C27" sqref="C27"/>
      <pageMargins left="0.70866141732283472" right="0.70866141732283472" top="0.74803149606299213" bottom="0.74803149606299213" header="0.31496062992125984" footer="0.31496062992125984"/>
      <pageSetup scale="86" orientation="portrait" r:id="rId4"/>
    </customSheetView>
    <customSheetView guid="{D4F51A11-B42B-4D52-A6D4-E8883919A77E}" showPageBreaks="1" fitToPage="1" printArea="1" hiddenColumns="1">
      <selection activeCell="A13" sqref="A13:A14"/>
      <pageMargins left="0.70866141732283472" right="0.70866141732283472" top="0.74803149606299213" bottom="0.74803149606299213" header="0.31496062992125984" footer="0.31496062992125984"/>
      <pageSetup scale="86" orientation="portrait" r:id="rId5"/>
    </customSheetView>
    <customSheetView guid="{7017B4DF-A811-450E-A829-C45CC005DC69}" showPageBreaks="1" fitToPage="1" printArea="1" hiddenColumns="1" topLeftCell="A6">
      <selection activeCell="G26" sqref="G26"/>
      <pageMargins left="0.70866141732283472" right="0.70866141732283472" top="0.74803149606299213" bottom="0.74803149606299213" header="0.31496062992125984" footer="0.31496062992125984"/>
      <pageSetup scale="86" orientation="portrait" r:id="rId6"/>
    </customSheetView>
    <customSheetView guid="{9695AF1D-0B25-44E3-8596-0A366DD58001}" showPageBreaks="1" fitToPage="1" printArea="1" hiddenColumns="1" topLeftCell="A13">
      <selection activeCell="C26" sqref="C26"/>
      <pageMargins left="0.70866141732283472" right="0.70866141732283472" top="0.74803149606299213" bottom="0.74803149606299213" header="0.31496062992125984" footer="0.31496062992125984"/>
      <pageSetup scale="86" orientation="portrait" r:id="rId7"/>
    </customSheetView>
    <customSheetView guid="{71EDF761-83DD-401A-A7AD-D5AFC3F013E9}" showPageBreaks="1" fitToPage="1" printArea="1" hiddenColumns="1" topLeftCell="A7">
      <selection activeCell="B27" sqref="B27"/>
      <pageMargins left="0.70866141732283472" right="0.70866141732283472" top="0.74803149606299213" bottom="0.74803149606299213" header="0.31496062992125984" footer="0.31496062992125984"/>
      <pageSetup scale="86" orientation="portrait" r:id="rId8"/>
    </customSheetView>
    <customSheetView guid="{1CA9F3D3-053A-4BF9-A6AB-0903928EF026}" showPageBreaks="1" fitToPage="1" printArea="1" hiddenColumns="1" topLeftCell="A7">
      <selection activeCell="B25" sqref="B25"/>
      <pageMargins left="0.70866141732283472" right="0.70866141732283472" top="0.74803149606299213" bottom="0.74803149606299213" header="0.31496062992125984" footer="0.31496062992125984"/>
      <pageSetup scale="86" orientation="portrait" r:id="rId9"/>
    </customSheetView>
    <customSheetView guid="{26E97D69-A3A4-46DF-A379-AAD953FEED94}" showPageBreaks="1" fitToPage="1" printArea="1" hiddenColumns="1">
      <selection activeCell="A13" sqref="A13:E29"/>
      <pageMargins left="0.70866141732283472" right="0.70866141732283472" top="0.74803149606299213" bottom="0.74803149606299213" header="0.31496062992125984" footer="0.31496062992125984"/>
      <pageSetup scale="98" orientation="portrait" r:id="rId10"/>
    </customSheetView>
    <customSheetView guid="{A338545E-3855-498C-B82A-4CDDAB087977}" showPageBreaks="1" fitToPage="1" printArea="1" topLeftCell="A10">
      <selection activeCell="D22" sqref="D22"/>
      <pageMargins left="0.70866141732283472" right="0.70866141732283472" top="0.74803149606299213" bottom="0.74803149606299213" header="0.31496062992125984" footer="0.31496062992125984"/>
      <pageSetup scale="89" orientation="portrait" r:id="rId11"/>
    </customSheetView>
  </customSheetViews>
  <mergeCells count="7">
    <mergeCell ref="A4:C4"/>
    <mergeCell ref="A5:C5"/>
    <mergeCell ref="A6:C6"/>
    <mergeCell ref="A7:C7"/>
    <mergeCell ref="A11:C11"/>
    <mergeCell ref="A13:A14"/>
    <mergeCell ref="B13:C13"/>
  </mergeCells>
  <pageMargins left="0.70866141732283472" right="0.70866141732283472" top="0.74803149606299213" bottom="0.74803149606299213" header="0.31496062992125984" footer="0.31496062992125984"/>
  <pageSetup paperSize="9" scale="71" orientation="portrait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9 месяцев</vt:lpstr>
      <vt:lpstr>'за 9 месяцев'!Область_печати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Нестеренко ЮА</dc:creator>
  <cp:lastModifiedBy>Вандрей Сергей Александрович</cp:lastModifiedBy>
  <cp:lastPrinted>2021-10-13T12:16:46Z</cp:lastPrinted>
  <dcterms:created xsi:type="dcterms:W3CDTF">2013-04-01T11:09:50Z</dcterms:created>
  <dcterms:modified xsi:type="dcterms:W3CDTF">2021-10-13T12:16:46Z</dcterms:modified>
</cp:coreProperties>
</file>